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'Sheet1'!$A$1:$I$52</definedName>
  </definedNames>
  <calcPr fullCalcOnLoad="1"/>
</workbook>
</file>

<file path=xl/sharedStrings.xml><?xml version="1.0" encoding="utf-8"?>
<sst xmlns="http://schemas.openxmlformats.org/spreadsheetml/2006/main" count="57" uniqueCount="57">
  <si>
    <t>SOIL AND WATER RESOURCE MANAGEMENT GRANT PROGRAM</t>
  </si>
  <si>
    <t>CP22, Riparian  Buffer</t>
  </si>
  <si>
    <t>Re-enrolled from previous CRP contract</t>
  </si>
  <si>
    <t>Newly enrolled in CRP without permanent fence, without watering facility</t>
  </si>
  <si>
    <t>Newly enrolled in CRP with permanent fence, without watering facility</t>
  </si>
  <si>
    <t>Newly enrolled in CRP with permanent fence, with watering facility</t>
  </si>
  <si>
    <t xml:space="preserve">Annual Incentive </t>
  </si>
  <si>
    <t>Upfront Incentive</t>
  </si>
  <si>
    <t>Perpetual</t>
  </si>
  <si>
    <t xml:space="preserve">Total </t>
  </si>
  <si>
    <t>15 Years</t>
  </si>
  <si>
    <t>Practice</t>
  </si>
  <si>
    <t>Payment  (select only one)</t>
  </si>
  <si>
    <t>Incentive</t>
  </si>
  <si>
    <t xml:space="preserve">Annual Rental </t>
  </si>
  <si>
    <t xml:space="preserve">  (WARR X 1.5 X Acres)</t>
  </si>
  <si>
    <t xml:space="preserve">Soil </t>
  </si>
  <si>
    <t>Number of acres affected</t>
  </si>
  <si>
    <r>
      <t>Soil rental rate</t>
    </r>
    <r>
      <rPr>
        <sz val="10"/>
        <rFont val="Arial"/>
        <family val="0"/>
      </rPr>
      <t xml:space="preserve"> </t>
    </r>
  </si>
  <si>
    <t xml:space="preserve">  (WARR X 12 X Acres)</t>
  </si>
  <si>
    <t>Maintenance (based on max. rate)</t>
  </si>
  <si>
    <t>Tertiary</t>
  </si>
  <si>
    <t>Equivalent Rental Payments (including Incentives)</t>
  </si>
  <si>
    <t>Federal Equivalent</t>
  </si>
  <si>
    <t>State Equivalent</t>
  </si>
  <si>
    <t>Equivalent</t>
  </si>
  <si>
    <t xml:space="preserve">Total Acres </t>
  </si>
  <si>
    <t xml:space="preserve"> (WAAR X 15 X Acres)</t>
  </si>
  <si>
    <t>(quantity x         unit cost)</t>
  </si>
  <si>
    <t xml:space="preserve">Total Eligible Cost </t>
  </si>
  <si>
    <t>Calculation of CREP Equivalent Payment  authorized by ATCP 50.08(4)         Sec. 92.14, Wis. Stats.</t>
  </si>
  <si>
    <t xml:space="preserve">Contract Type (check one): </t>
  </si>
  <si>
    <t>All payments, including perpetual easement payments, are calculated using 15 years.</t>
  </si>
  <si>
    <t xml:space="preserve">           15 Year</t>
  </si>
  <si>
    <t xml:space="preserve">            Perpetual Easement</t>
  </si>
  <si>
    <t>B. 2   Negotiated Practice Payment</t>
  </si>
  <si>
    <t>A. 2   Combined Practice Payment</t>
  </si>
  <si>
    <t xml:space="preserve">A. 1  Combined Rental Payment </t>
  </si>
  <si>
    <t>B. 1  Negotiated Rental Payment</t>
  </si>
  <si>
    <t>(A. 1 + A. 2) Maximum CREP Equivalent Total Payment Available:</t>
  </si>
  <si>
    <t>(B. 1 + B. 2) Negotiated CREP Equivalent Total Payment Offered:</t>
  </si>
  <si>
    <t xml:space="preserve">40% Fed. Equivalent Incentive </t>
  </si>
  <si>
    <t xml:space="preserve">   20% State Equivalent Payment</t>
  </si>
  <si>
    <t>Total Payments</t>
  </si>
  <si>
    <t xml:space="preserve">Notes on documentation:  For a 15 year contract, you need to use a legal description down to a quarter quarter section, indicate in the cost-share contract a maintenance period of 15 years, and determine extent of riparian buffer(20-150 ft) eligible for payment using criteria from NRCS Filter Strip Standard 393.  For a perpetual contract, you need to use a precise legal description of easement (GPS or  quarter survey), do a title search as extensive as CREP requires, determine the extent of the buffer using criteria from NRCS Filter Strip Standard 393.  An addendum to the cost-share payment must be prepared for CREP equivalent payment.    </t>
  </si>
  <si>
    <t>County Name:</t>
  </si>
  <si>
    <t xml:space="preserve">Cost-Share Agreement Number: </t>
  </si>
  <si>
    <t>Primary</t>
  </si>
  <si>
    <t>Secondary</t>
  </si>
  <si>
    <t>Weighted Avg.          Rental Rate (WARR)</t>
  </si>
  <si>
    <t xml:space="preserve">  ($100 X Acres)</t>
  </si>
  <si>
    <t xml:space="preserve">  ($0 X 15 X Acres)</t>
  </si>
  <si>
    <r>
      <t xml:space="preserve">Upfront Signing Incentive </t>
    </r>
    <r>
      <rPr>
        <sz val="8"/>
        <rFont val="Arial"/>
        <family val="2"/>
      </rPr>
      <t xml:space="preserve">(Not if re-enrolled) </t>
    </r>
  </si>
  <si>
    <t xml:space="preserve">    50% Fed. Equivalent Payment </t>
  </si>
  <si>
    <t>Equivalent Practice Payments (including Incentives)*</t>
  </si>
  <si>
    <t xml:space="preserve">  (35%WARR X 15 X Acres)*</t>
  </si>
  <si>
    <t xml:space="preserve">*CREP equivalent payments can only be made for riparian land taken out of production and only apply to these associated conservation practices which must be documented in an approved conservation plan:  Grassed Waterways, Filter Strips, Riparian Buffer, Wetland Restoration. Practice payments should not provided for fencing, grading and seeding if the county is cost-sharing these practices under ss. ATCP 50.72, 50.83 and 50.98. For wetland restoration, the federal incentive payment is 25% (not 40%), but the multiplier for the annual incentive is increased to 60%.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</si>
</sst>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0"/>
      <name val="Arial"/>
      <family val="0"/>
    </font>
    <font>
      <sz val="8"/>
      <name val="Arial"/>
      <family val="2"/>
    </font>
    <font>
      <sz val="11"/>
      <name val="Arial"/>
      <family val="2"/>
    </font>
    <font>
      <b/>
      <sz val="11"/>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7"/>
      <name val="Arial"/>
      <family val="2"/>
    </font>
    <font>
      <b/>
      <sz val="8"/>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medium"/>
      <top>
        <color indexed="63"/>
      </top>
      <bottom>
        <color indexed="63"/>
      </bottom>
    </border>
    <border>
      <left style="thin"/>
      <right style="thin"/>
      <top>
        <color indexed="63"/>
      </top>
      <bottom style="thin"/>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7">
    <xf numFmtId="0" fontId="0" fillId="0" borderId="0" xfId="0" applyAlignment="1">
      <alignment/>
    </xf>
    <xf numFmtId="8" fontId="0" fillId="0" borderId="0" xfId="0" applyNumberFormat="1" applyAlignment="1">
      <alignment/>
    </xf>
    <xf numFmtId="0" fontId="0" fillId="0" borderId="0" xfId="0" applyAlignment="1">
      <alignment vertical="top"/>
    </xf>
    <xf numFmtId="0" fontId="0" fillId="0" borderId="0" xfId="0" applyAlignment="1">
      <alignment horizontal="center" vertical="top"/>
    </xf>
    <xf numFmtId="0" fontId="0" fillId="0" borderId="0" xfId="0" applyBorder="1" applyAlignment="1">
      <alignment/>
    </xf>
    <xf numFmtId="44" fontId="0" fillId="0" borderId="0" xfId="0" applyNumberFormat="1" applyBorder="1" applyAlignment="1">
      <alignment/>
    </xf>
    <xf numFmtId="0" fontId="0" fillId="0" borderId="0" xfId="0" applyAlignment="1">
      <alignment horizontal="left" vertical="top"/>
    </xf>
    <xf numFmtId="0" fontId="2" fillId="0" borderId="0" xfId="0" applyFont="1" applyAlignment="1">
      <alignment/>
    </xf>
    <xf numFmtId="0" fontId="4" fillId="0" borderId="10" xfId="0" applyFont="1" applyBorder="1" applyAlignment="1">
      <alignment/>
    </xf>
    <xf numFmtId="0" fontId="0" fillId="0" borderId="10" xfId="0" applyBorder="1" applyAlignment="1">
      <alignment/>
    </xf>
    <xf numFmtId="0" fontId="1" fillId="0" borderId="0" xfId="0" applyFont="1" applyAlignment="1">
      <alignment horizontal="left" vertical="top"/>
    </xf>
    <xf numFmtId="0" fontId="1" fillId="0" borderId="0" xfId="0" applyFont="1" applyAlignment="1">
      <alignment/>
    </xf>
    <xf numFmtId="0" fontId="0" fillId="0" borderId="0" xfId="0" applyBorder="1" applyAlignment="1">
      <alignment horizontal="center"/>
    </xf>
    <xf numFmtId="0" fontId="8" fillId="0" borderId="0" xfId="0" applyFont="1" applyAlignment="1">
      <alignment/>
    </xf>
    <xf numFmtId="44" fontId="0" fillId="0" borderId="0" xfId="44" applyFont="1" applyBorder="1" applyAlignment="1">
      <alignment/>
    </xf>
    <xf numFmtId="0" fontId="4" fillId="0" borderId="0" xfId="0" applyFont="1" applyAlignment="1">
      <alignment horizontal="center"/>
    </xf>
    <xf numFmtId="39" fontId="0" fillId="0" borderId="0" xfId="44" applyNumberFormat="1" applyFont="1" applyBorder="1" applyAlignment="1">
      <alignment/>
    </xf>
    <xf numFmtId="0" fontId="0" fillId="0" borderId="11" xfId="0" applyBorder="1" applyAlignment="1">
      <alignment/>
    </xf>
    <xf numFmtId="39" fontId="0" fillId="0" borderId="12" xfId="44" applyNumberFormat="1" applyFont="1" applyBorder="1" applyAlignment="1">
      <alignment/>
    </xf>
    <xf numFmtId="39" fontId="4" fillId="0" borderId="13" xfId="44" applyNumberFormat="1" applyFont="1" applyBorder="1" applyAlignment="1">
      <alignment/>
    </xf>
    <xf numFmtId="39" fontId="4" fillId="0" borderId="14" xfId="44" applyNumberFormat="1" applyFont="1" applyBorder="1" applyAlignment="1">
      <alignment/>
    </xf>
    <xf numFmtId="44" fontId="4" fillId="0" borderId="13" xfId="44" applyFont="1" applyBorder="1" applyAlignment="1">
      <alignment/>
    </xf>
    <xf numFmtId="164" fontId="4" fillId="33" borderId="13" xfId="0" applyNumberFormat="1" applyFont="1" applyFill="1" applyBorder="1" applyAlignment="1">
      <alignment horizontal="right"/>
    </xf>
    <xf numFmtId="44" fontId="4" fillId="33" borderId="13" xfId="0" applyNumberFormat="1" applyFont="1" applyFill="1" applyBorder="1" applyAlignment="1">
      <alignment horizontal="right"/>
    </xf>
    <xf numFmtId="164" fontId="4" fillId="0" borderId="13" xfId="0" applyNumberFormat="1" applyFont="1" applyBorder="1" applyAlignment="1">
      <alignment horizontal="right"/>
    </xf>
    <xf numFmtId="164" fontId="4" fillId="0" borderId="13" xfId="0" applyNumberFormat="1" applyFont="1" applyBorder="1" applyAlignment="1">
      <alignment/>
    </xf>
    <xf numFmtId="0" fontId="0" fillId="0" borderId="0" xfId="0" applyAlignment="1">
      <alignment/>
    </xf>
    <xf numFmtId="0" fontId="0" fillId="0" borderId="0" xfId="0" applyAlignment="1">
      <alignment horizontal="right"/>
    </xf>
    <xf numFmtId="0" fontId="0" fillId="0" borderId="0" xfId="0" applyBorder="1" applyAlignment="1">
      <alignment/>
    </xf>
    <xf numFmtId="0" fontId="0" fillId="0" borderId="0" xfId="0" applyBorder="1" applyAlignment="1">
      <alignment horizontal="righ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9" fillId="0" borderId="17" xfId="0" applyFont="1" applyBorder="1" applyAlignment="1">
      <alignment horizontal="center" wrapText="1"/>
    </xf>
    <xf numFmtId="44" fontId="4" fillId="0" borderId="0" xfId="0" applyNumberFormat="1" applyFont="1" applyBorder="1" applyAlignment="1">
      <alignment horizontal="right"/>
    </xf>
    <xf numFmtId="44" fontId="4" fillId="0" borderId="18" xfId="0" applyNumberFormat="1" applyFont="1" applyBorder="1" applyAlignment="1">
      <alignment horizontal="right"/>
    </xf>
    <xf numFmtId="0" fontId="4" fillId="0" borderId="0" xfId="0" applyFont="1" applyAlignment="1">
      <alignment horizontal="center" wrapText="1"/>
    </xf>
    <xf numFmtId="0" fontId="4" fillId="0" borderId="0" xfId="0" applyFont="1" applyBorder="1" applyAlignment="1">
      <alignment horizontal="center" wrapText="1"/>
    </xf>
    <xf numFmtId="0" fontId="4" fillId="0" borderId="19" xfId="0" applyFont="1" applyBorder="1" applyAlignment="1">
      <alignment horizontal="right"/>
    </xf>
    <xf numFmtId="39" fontId="4" fillId="0" borderId="13" xfId="0" applyNumberFormat="1" applyFont="1" applyBorder="1" applyAlignment="1">
      <alignment/>
    </xf>
    <xf numFmtId="0" fontId="1" fillId="0" borderId="0" xfId="0" applyFont="1" applyAlignment="1">
      <alignment horizontal="left"/>
    </xf>
    <xf numFmtId="0" fontId="4" fillId="0" borderId="0" xfId="0" applyFont="1" applyBorder="1" applyAlignment="1">
      <alignment horizontal="right" vertical="top"/>
    </xf>
    <xf numFmtId="0" fontId="11" fillId="0" borderId="0" xfId="0" applyFont="1" applyBorder="1" applyAlignment="1">
      <alignment horizontal="center" vertical="top"/>
    </xf>
    <xf numFmtId="0" fontId="4" fillId="0" borderId="0" xfId="0" applyFont="1" applyAlignment="1">
      <alignment horizontal="left" vertical="top"/>
    </xf>
    <xf numFmtId="0" fontId="10" fillId="0" borderId="0" xfId="0" applyFont="1" applyBorder="1" applyAlignment="1">
      <alignment horizontal="center" vertical="top"/>
    </xf>
    <xf numFmtId="0" fontId="4"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4" fillId="0" borderId="18" xfId="0" applyFont="1" applyBorder="1" applyAlignment="1">
      <alignment horizontal="center"/>
    </xf>
    <xf numFmtId="0" fontId="4" fillId="0" borderId="18" xfId="0" applyFont="1" applyBorder="1" applyAlignment="1">
      <alignment horizontal="center" vertical="top"/>
    </xf>
    <xf numFmtId="0" fontId="0" fillId="0" borderId="0" xfId="0" applyBorder="1" applyAlignment="1">
      <alignment wrapText="1"/>
    </xf>
    <xf numFmtId="0" fontId="1" fillId="0" borderId="11" xfId="0" applyFont="1" applyBorder="1" applyAlignment="1">
      <alignment wrapText="1"/>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164" fontId="4" fillId="33" borderId="20" xfId="0" applyNumberFormat="1" applyFont="1" applyFill="1" applyBorder="1" applyAlignment="1">
      <alignment horizontal="right"/>
    </xf>
    <xf numFmtId="0" fontId="1" fillId="0" borderId="0" xfId="0" applyFont="1" applyBorder="1" applyAlignment="1">
      <alignment/>
    </xf>
    <xf numFmtId="0" fontId="0" fillId="0" borderId="21" xfId="0" applyFill="1" applyBorder="1" applyAlignment="1">
      <alignment/>
    </xf>
    <xf numFmtId="0" fontId="4" fillId="0" borderId="22" xfId="0" applyFont="1" applyFill="1" applyBorder="1" applyAlignment="1">
      <alignment/>
    </xf>
    <xf numFmtId="0" fontId="4" fillId="0" borderId="0" xfId="0" applyFont="1" applyAlignment="1">
      <alignment/>
    </xf>
    <xf numFmtId="164" fontId="4" fillId="0" borderId="18" xfId="0" applyNumberFormat="1" applyFont="1" applyBorder="1" applyAlignment="1">
      <alignment horizontal="right"/>
    </xf>
    <xf numFmtId="0" fontId="4" fillId="0" borderId="22" xfId="0" applyFont="1" applyBorder="1" applyAlignment="1">
      <alignment/>
    </xf>
    <xf numFmtId="0" fontId="0" fillId="0" borderId="21" xfId="0" applyBorder="1" applyAlignment="1">
      <alignment/>
    </xf>
    <xf numFmtId="44" fontId="4" fillId="0" borderId="23" xfId="0" applyNumberFormat="1" applyFont="1" applyFill="1" applyBorder="1" applyAlignment="1">
      <alignment horizontal="right"/>
    </xf>
    <xf numFmtId="0" fontId="4" fillId="33" borderId="24" xfId="0" applyFont="1" applyFill="1" applyBorder="1" applyAlignment="1">
      <alignment/>
    </xf>
    <xf numFmtId="0" fontId="0" fillId="33" borderId="25" xfId="0" applyFill="1" applyBorder="1" applyAlignment="1">
      <alignment/>
    </xf>
    <xf numFmtId="44" fontId="0" fillId="33" borderId="25" xfId="0" applyNumberFormat="1" applyFill="1" applyBorder="1" applyAlignment="1">
      <alignment horizontal="right"/>
    </xf>
    <xf numFmtId="0" fontId="0" fillId="33" borderId="25" xfId="0" applyFill="1" applyBorder="1" applyAlignment="1">
      <alignment horizontal="right"/>
    </xf>
    <xf numFmtId="0" fontId="11" fillId="0" borderId="0" xfId="0" applyFont="1" applyBorder="1" applyAlignment="1">
      <alignment horizontal="left" vertical="center"/>
    </xf>
    <xf numFmtId="0" fontId="0" fillId="0" borderId="22" xfId="0" applyBorder="1" applyAlignment="1">
      <alignment/>
    </xf>
    <xf numFmtId="0" fontId="7"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horizontal="left" vertical="center"/>
    </xf>
    <xf numFmtId="0" fontId="3" fillId="0" borderId="0" xfId="0" applyFont="1" applyAlignment="1">
      <alignment/>
    </xf>
    <xf numFmtId="0" fontId="0" fillId="0" borderId="0" xfId="0" applyAlignment="1">
      <alignment/>
    </xf>
    <xf numFmtId="0" fontId="0" fillId="0" borderId="0" xfId="0" applyBorder="1" applyAlignment="1">
      <alignment horizontal="right"/>
    </xf>
    <xf numFmtId="0" fontId="1" fillId="0" borderId="0" xfId="0" applyFont="1" applyAlignment="1">
      <alignment horizontal="left"/>
    </xf>
    <xf numFmtId="0" fontId="0" fillId="0" borderId="26" xfId="0" applyFont="1" applyBorder="1" applyAlignment="1">
      <alignment horizontal="left" vertical="center"/>
    </xf>
    <xf numFmtId="0" fontId="0" fillId="0" borderId="14" xfId="0" applyFont="1" applyBorder="1" applyAlignment="1">
      <alignment horizontal="left"/>
    </xf>
    <xf numFmtId="0" fontId="4" fillId="33" borderId="11" xfId="0" applyFont="1" applyFill="1" applyBorder="1" applyAlignment="1">
      <alignment/>
    </xf>
    <xf numFmtId="0" fontId="4" fillId="0" borderId="0" xfId="0" applyFont="1" applyBorder="1" applyAlignment="1">
      <alignment/>
    </xf>
    <xf numFmtId="0" fontId="4" fillId="0" borderId="12" xfId="0" applyFont="1" applyBorder="1" applyAlignment="1">
      <alignment/>
    </xf>
    <xf numFmtId="0" fontId="1" fillId="0" borderId="0" xfId="0" applyFont="1" applyAlignment="1">
      <alignment horizontal="left" wrapText="1"/>
    </xf>
    <xf numFmtId="0" fontId="0" fillId="0" borderId="0" xfId="0" applyAlignment="1">
      <alignment/>
    </xf>
    <xf numFmtId="0" fontId="1" fillId="0" borderId="0" xfId="0" applyFont="1" applyAlignment="1">
      <alignment horizontal="left" vertical="top" wrapText="1"/>
    </xf>
    <xf numFmtId="0" fontId="0" fillId="0" borderId="0" xfId="0" applyAlignment="1">
      <alignment horizontal="right"/>
    </xf>
    <xf numFmtId="0" fontId="0" fillId="0" borderId="27" xfId="0" applyBorder="1" applyAlignment="1">
      <alignment/>
    </xf>
    <xf numFmtId="0" fontId="1" fillId="0" borderId="24" xfId="0" applyFont="1" applyBorder="1" applyAlignment="1">
      <alignment wrapText="1"/>
    </xf>
    <xf numFmtId="0" fontId="0" fillId="0" borderId="25"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26" xfId="0" applyBorder="1" applyAlignment="1">
      <alignment/>
    </xf>
    <xf numFmtId="0" fontId="0" fillId="0" borderId="14" xfId="0" applyBorder="1" applyAlignment="1">
      <alignment/>
    </xf>
    <xf numFmtId="0" fontId="11" fillId="0" borderId="0" xfId="0" applyFont="1" applyBorder="1" applyAlignment="1">
      <alignment horizontal="right" vertical="center"/>
    </xf>
    <xf numFmtId="0" fontId="10" fillId="0" borderId="0" xfId="0" applyFont="1" applyAlignment="1">
      <alignment horizontal="right" vertical="center"/>
    </xf>
    <xf numFmtId="0" fontId="10" fillId="0" borderId="0" xfId="0" applyFont="1" applyBorder="1" applyAlignment="1">
      <alignment horizontal="right" vertical="center"/>
    </xf>
    <xf numFmtId="0" fontId="11" fillId="0" borderId="0" xfId="0" applyFont="1" applyBorder="1" applyAlignment="1">
      <alignment horizontal="center" vertical="top"/>
    </xf>
    <xf numFmtId="0" fontId="0" fillId="0" borderId="27" xfId="0" applyBorder="1" applyAlignment="1">
      <alignment horizontal="center" vertical="top"/>
    </xf>
    <xf numFmtId="164" fontId="4" fillId="0" borderId="26" xfId="0" applyNumberFormat="1" applyFont="1" applyBorder="1" applyAlignment="1">
      <alignment/>
    </xf>
    <xf numFmtId="164" fontId="4" fillId="0" borderId="14" xfId="0" applyNumberFormat="1" applyFont="1" applyBorder="1" applyAlignment="1">
      <alignment/>
    </xf>
    <xf numFmtId="0" fontId="4" fillId="0" borderId="24" xfId="0" applyFont="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10" fillId="0" borderId="0" xfId="0" applyFont="1"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4" fillId="0" borderId="20" xfId="0" applyFont="1"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center" vertical="center" wrapText="1"/>
    </xf>
    <xf numFmtId="0" fontId="1" fillId="0" borderId="21" xfId="0" applyFont="1" applyBorder="1" applyAlignment="1">
      <alignment horizontal="left"/>
    </xf>
    <xf numFmtId="0" fontId="1" fillId="0" borderId="16" xfId="0" applyFont="1" applyBorder="1" applyAlignment="1">
      <alignment horizontal="left"/>
    </xf>
    <xf numFmtId="0" fontId="4" fillId="0" borderId="0" xfId="0" applyFont="1" applyAlignment="1">
      <alignment horizontal="center" wrapText="1"/>
    </xf>
    <xf numFmtId="0" fontId="0" fillId="0" borderId="0" xfId="0" applyAlignment="1">
      <alignment wrapText="1"/>
    </xf>
    <xf numFmtId="0" fontId="0" fillId="0" borderId="12" xfId="0" applyBorder="1" applyAlignment="1">
      <alignment wrapText="1"/>
    </xf>
    <xf numFmtId="0" fontId="3" fillId="0" borderId="0" xfId="0" applyFont="1" applyAlignment="1">
      <alignment horizontal="center" vertical="top"/>
    </xf>
    <xf numFmtId="0" fontId="0" fillId="0" borderId="29" xfId="0"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3" fillId="0" borderId="26" xfId="0" applyFont="1" applyBorder="1" applyAlignment="1">
      <alignment horizontal="center"/>
    </xf>
    <xf numFmtId="0" fontId="3" fillId="0" borderId="2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xf>
    <xf numFmtId="0" fontId="4" fillId="0" borderId="26" xfId="0" applyFont="1" applyBorder="1" applyAlignment="1">
      <alignment horizontal="left"/>
    </xf>
    <xf numFmtId="0" fontId="4" fillId="0" borderId="23" xfId="0" applyFont="1" applyBorder="1" applyAlignment="1">
      <alignment horizontal="left"/>
    </xf>
    <xf numFmtId="0" fontId="4" fillId="0" borderId="17" xfId="0" applyFont="1" applyBorder="1" applyAlignment="1">
      <alignment horizontal="center" wrapText="1"/>
    </xf>
    <xf numFmtId="0" fontId="4" fillId="0" borderId="24" xfId="0" applyFont="1"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4" fillId="0" borderId="13" xfId="0" applyFont="1" applyBorder="1" applyAlignment="1">
      <alignment horizontal="left"/>
    </xf>
    <xf numFmtId="0" fontId="8"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2"/>
  <sheetViews>
    <sheetView tabSelected="1" zoomScale="150" zoomScaleNormal="150" zoomScaleSheetLayoutView="100" workbookViewId="0" topLeftCell="A1">
      <selection activeCell="M10" sqref="M10"/>
    </sheetView>
  </sheetViews>
  <sheetFormatPr defaultColWidth="9.140625" defaultRowHeight="12.75"/>
  <cols>
    <col min="1" max="1" width="12.140625" style="0" customWidth="1"/>
    <col min="3" max="3" width="11.28125" style="0" customWidth="1"/>
    <col min="4" max="4" width="13.00390625" style="0" customWidth="1"/>
    <col min="5" max="5" width="3.140625" style="0" customWidth="1"/>
    <col min="6" max="6" width="9.421875" style="0" customWidth="1"/>
    <col min="7" max="7" width="11.8515625" style="0" customWidth="1"/>
    <col min="8" max="8" width="13.00390625" style="0" customWidth="1"/>
    <col min="9" max="9" width="12.7109375" style="0" customWidth="1"/>
    <col min="10" max="10" width="9.140625" style="0" hidden="1" customWidth="1"/>
    <col min="11" max="11" width="0.2890625" style="0" hidden="1" customWidth="1"/>
  </cols>
  <sheetData>
    <row r="1" spans="1:9" ht="18.75" customHeight="1">
      <c r="A1" s="70" t="s">
        <v>0</v>
      </c>
      <c r="B1" s="70"/>
      <c r="C1" s="70"/>
      <c r="D1" s="70"/>
      <c r="E1" s="70"/>
      <c r="F1" s="70"/>
      <c r="G1" s="70"/>
      <c r="H1" s="70"/>
      <c r="I1" s="70"/>
    </row>
    <row r="2" spans="1:9" ht="15" customHeight="1">
      <c r="A2" s="72" t="s">
        <v>30</v>
      </c>
      <c r="B2" s="72"/>
      <c r="C2" s="72"/>
      <c r="D2" s="72"/>
      <c r="E2" s="72"/>
      <c r="F2" s="72"/>
      <c r="G2" s="72"/>
      <c r="H2" s="72"/>
      <c r="I2" s="72"/>
    </row>
    <row r="3" spans="1:9" ht="6.75" customHeight="1">
      <c r="A3" s="7"/>
      <c r="G3" s="71"/>
      <c r="H3" s="71"/>
      <c r="I3" s="71"/>
    </row>
    <row r="4" spans="1:9" ht="13.5" customHeight="1">
      <c r="A4" s="74" t="s">
        <v>32</v>
      </c>
      <c r="B4" s="75"/>
      <c r="C4" s="75"/>
      <c r="D4" s="75"/>
      <c r="E4" s="75"/>
      <c r="F4" s="75"/>
      <c r="G4" s="75"/>
      <c r="H4" s="75"/>
      <c r="I4" s="75"/>
    </row>
    <row r="5" ht="6.75" customHeight="1"/>
    <row r="6" spans="1:9" ht="12" customHeight="1">
      <c r="A6" s="68" t="s">
        <v>45</v>
      </c>
      <c r="B6" s="78"/>
      <c r="C6" s="79"/>
      <c r="D6" s="94" t="s">
        <v>46</v>
      </c>
      <c r="E6" s="95"/>
      <c r="F6" s="95"/>
      <c r="G6" s="96"/>
      <c r="H6" s="92"/>
      <c r="I6" s="93"/>
    </row>
    <row r="7" spans="1:9" ht="6.75" customHeight="1" thickBot="1">
      <c r="A7" s="41"/>
      <c r="B7" s="41"/>
      <c r="C7" s="41"/>
      <c r="D7" s="41"/>
      <c r="E7" s="28"/>
      <c r="F7" s="28"/>
      <c r="G7" s="28"/>
      <c r="H7" s="28"/>
      <c r="I7" s="28"/>
    </row>
    <row r="8" spans="1:9" ht="13.5" customHeight="1" thickBot="1">
      <c r="A8" s="43" t="s">
        <v>31</v>
      </c>
      <c r="B8" s="6"/>
      <c r="C8" s="6"/>
      <c r="D8" s="42" t="s">
        <v>33</v>
      </c>
      <c r="E8" s="48"/>
      <c r="F8" s="42"/>
      <c r="G8" s="28"/>
      <c r="H8" s="28"/>
      <c r="I8" s="28"/>
    </row>
    <row r="9" spans="1:9" ht="10.5" customHeight="1" thickBot="1">
      <c r="A9" s="2"/>
      <c r="B9" s="2"/>
      <c r="C9" s="97" t="s">
        <v>34</v>
      </c>
      <c r="D9" s="98"/>
      <c r="E9" s="49"/>
      <c r="F9" s="44"/>
      <c r="H9" s="6"/>
      <c r="I9" s="6"/>
    </row>
    <row r="10" spans="1:9" ht="8.25" customHeight="1">
      <c r="A10" s="2"/>
      <c r="B10" s="2"/>
      <c r="C10" s="2"/>
      <c r="D10" s="2"/>
      <c r="E10" s="10"/>
      <c r="F10" s="6"/>
      <c r="G10" s="6"/>
      <c r="H10" s="6"/>
      <c r="I10" s="6"/>
    </row>
    <row r="11" spans="2:9" ht="18.75" customHeight="1">
      <c r="B11" s="45" t="s">
        <v>16</v>
      </c>
      <c r="C11" s="46"/>
      <c r="D11" s="45" t="s">
        <v>17</v>
      </c>
      <c r="E11" s="47"/>
      <c r="F11" s="47"/>
      <c r="G11" s="47"/>
      <c r="H11" s="45" t="s">
        <v>18</v>
      </c>
      <c r="I11" s="3"/>
    </row>
    <row r="12" spans="1:9" ht="12.75" customHeight="1">
      <c r="A12" s="76" t="s">
        <v>47</v>
      </c>
      <c r="B12" s="76"/>
      <c r="C12" s="18"/>
      <c r="D12" s="19"/>
      <c r="E12" s="17"/>
      <c r="F12" s="12"/>
      <c r="H12" s="21"/>
      <c r="I12" s="14"/>
    </row>
    <row r="13" spans="1:9" ht="12.75" customHeight="1">
      <c r="A13" s="76" t="s">
        <v>48</v>
      </c>
      <c r="B13" s="76"/>
      <c r="C13" s="18"/>
      <c r="D13" s="20"/>
      <c r="E13" s="17"/>
      <c r="F13" s="12"/>
      <c r="H13" s="21"/>
      <c r="I13" s="14"/>
    </row>
    <row r="14" spans="1:9" ht="12.75" customHeight="1">
      <c r="A14" s="76" t="s">
        <v>21</v>
      </c>
      <c r="B14" s="76"/>
      <c r="C14" s="18"/>
      <c r="D14" s="20"/>
      <c r="E14" s="17"/>
      <c r="F14" s="12"/>
      <c r="H14" s="21"/>
      <c r="I14" s="14"/>
    </row>
    <row r="15" spans="1:9" ht="5.25" customHeight="1">
      <c r="A15" s="12"/>
      <c r="B15" s="12"/>
      <c r="C15" s="16"/>
      <c r="D15" s="16"/>
      <c r="E15" s="4"/>
      <c r="F15" s="12"/>
      <c r="G15" s="14"/>
      <c r="H15" s="12"/>
      <c r="I15" s="14"/>
    </row>
    <row r="16" spans="1:8" ht="24.75" customHeight="1">
      <c r="A16" s="125" t="s">
        <v>26</v>
      </c>
      <c r="B16" s="75"/>
      <c r="C16" s="39">
        <f>D12+D13+D14</f>
        <v>0</v>
      </c>
      <c r="E16" s="115" t="s">
        <v>49</v>
      </c>
      <c r="F16" s="116"/>
      <c r="G16" s="117"/>
      <c r="H16" s="21" t="e">
        <f>((H12*D12)+(H13*D13)+(H14*D14))/(D12+D13+D14)</f>
        <v>#DIV/0!</v>
      </c>
    </row>
    <row r="17" spans="1:8" ht="8.25" customHeight="1">
      <c r="A17" s="15"/>
      <c r="B17" s="26"/>
      <c r="C17" s="4"/>
      <c r="F17" s="36"/>
      <c r="G17" s="37"/>
      <c r="H17" s="4"/>
    </row>
    <row r="18" spans="1:9" ht="15.75" customHeight="1">
      <c r="A18" s="118" t="s">
        <v>22</v>
      </c>
      <c r="B18" s="118"/>
      <c r="C18" s="118"/>
      <c r="D18" s="118"/>
      <c r="E18" s="118"/>
      <c r="F18" s="118"/>
      <c r="G18" s="118"/>
      <c r="H18" s="118"/>
      <c r="I18" s="118"/>
    </row>
    <row r="19" spans="1:8" ht="13.5" thickBot="1">
      <c r="A19" s="8" t="s">
        <v>23</v>
      </c>
      <c r="B19" s="9"/>
      <c r="C19" s="9"/>
      <c r="D19" s="9"/>
      <c r="F19" s="8" t="s">
        <v>24</v>
      </c>
      <c r="G19" s="9"/>
      <c r="H19" s="9"/>
    </row>
    <row r="20" spans="1:6" ht="12.75" customHeight="1" thickTop="1">
      <c r="A20" s="119" t="s">
        <v>14</v>
      </c>
      <c r="B20" s="119"/>
      <c r="C20" s="119"/>
      <c r="F20" t="s">
        <v>7</v>
      </c>
    </row>
    <row r="21" spans="1:6" ht="12.75" customHeight="1">
      <c r="A21" s="136" t="s">
        <v>27</v>
      </c>
      <c r="B21" s="136"/>
      <c r="C21" s="136"/>
      <c r="D21" s="21" t="e">
        <f>H16*15*C16</f>
        <v>#DIV/0!</v>
      </c>
      <c r="F21" t="s">
        <v>12</v>
      </c>
    </row>
    <row r="22" spans="1:4" ht="12.75" customHeight="1">
      <c r="A22" t="s">
        <v>6</v>
      </c>
      <c r="D22" s="21"/>
    </row>
    <row r="23" spans="1:9" ht="12.75" customHeight="1">
      <c r="A23" s="77" t="s">
        <v>55</v>
      </c>
      <c r="B23" s="77"/>
      <c r="C23" s="77"/>
      <c r="D23" s="21" t="e">
        <f>0.35*H16*15*C16</f>
        <v>#DIV/0!</v>
      </c>
      <c r="F23" t="s">
        <v>10</v>
      </c>
      <c r="H23" s="21">
        <f>IF(E8="",0,H16*1.5*C16)</f>
        <v>0</v>
      </c>
      <c r="I23" s="4"/>
    </row>
    <row r="24" spans="1:8" ht="12.75" customHeight="1">
      <c r="A24" t="s">
        <v>20</v>
      </c>
      <c r="D24" s="21"/>
      <c r="F24" s="73" t="s">
        <v>15</v>
      </c>
      <c r="G24" s="73"/>
      <c r="H24" s="21"/>
    </row>
    <row r="25" spans="1:8" ht="12.75" customHeight="1">
      <c r="A25" s="77" t="s">
        <v>51</v>
      </c>
      <c r="B25" s="77"/>
      <c r="C25" s="77"/>
      <c r="D25" s="21">
        <f>0*15*C16</f>
        <v>0</v>
      </c>
      <c r="F25" t="s">
        <v>8</v>
      </c>
      <c r="H25" s="21"/>
    </row>
    <row r="26" spans="1:8" ht="12.75" customHeight="1">
      <c r="A26" s="107" t="s">
        <v>52</v>
      </c>
      <c r="B26" s="108"/>
      <c r="C26" s="109"/>
      <c r="D26" s="21">
        <f>100*C16</f>
        <v>0</v>
      </c>
      <c r="F26" s="120" t="s">
        <v>19</v>
      </c>
      <c r="G26" s="121"/>
      <c r="H26" s="21">
        <f>IF(E9="",0,H16*12*C16)</f>
        <v>0</v>
      </c>
    </row>
    <row r="27" spans="1:8" ht="12.75" customHeight="1">
      <c r="A27" s="113" t="s">
        <v>50</v>
      </c>
      <c r="B27" s="113"/>
      <c r="C27" s="114"/>
      <c r="D27" s="21"/>
      <c r="E27" s="69"/>
      <c r="F27" s="62"/>
      <c r="G27" s="32"/>
      <c r="H27" s="21"/>
    </row>
    <row r="28" spans="1:8" ht="12.75">
      <c r="A28" t="s">
        <v>9</v>
      </c>
      <c r="D28" s="21" t="e">
        <f>SUM(D21:D26)</f>
        <v>#DIV/0!</v>
      </c>
      <c r="H28" s="21">
        <f>SUM(H23:H26)</f>
        <v>0</v>
      </c>
    </row>
    <row r="29" spans="4:8" ht="7.5" customHeight="1">
      <c r="D29" s="5"/>
      <c r="H29" s="5"/>
    </row>
    <row r="30" spans="1:9" ht="12.75">
      <c r="A30" s="64" t="s">
        <v>37</v>
      </c>
      <c r="B30" s="65"/>
      <c r="C30" s="65"/>
      <c r="D30" s="65"/>
      <c r="E30" s="66"/>
      <c r="F30" s="67"/>
      <c r="G30" s="65"/>
      <c r="H30" s="65"/>
      <c r="I30" s="23" t="e">
        <f>D28+H28</f>
        <v>#DIV/0!</v>
      </c>
    </row>
    <row r="31" spans="1:9" ht="12.75">
      <c r="A31" s="61" t="s">
        <v>38</v>
      </c>
      <c r="B31" s="62"/>
      <c r="C31" s="62"/>
      <c r="D31" s="62"/>
      <c r="E31" s="62"/>
      <c r="F31" s="62"/>
      <c r="G31" s="62"/>
      <c r="H31" s="32"/>
      <c r="I31" s="23"/>
    </row>
    <row r="32" spans="1:9" ht="6.75" customHeight="1">
      <c r="A32" s="59"/>
      <c r="I32" s="63"/>
    </row>
    <row r="33" spans="1:10" ht="12.75" customHeight="1">
      <c r="A33" s="122" t="s">
        <v>54</v>
      </c>
      <c r="B33" s="123"/>
      <c r="C33" s="123"/>
      <c r="D33" s="123"/>
      <c r="E33" s="123"/>
      <c r="F33" s="123"/>
      <c r="G33" s="123"/>
      <c r="H33" s="123"/>
      <c r="I33" s="124"/>
      <c r="J33" s="30"/>
    </row>
    <row r="34" spans="1:10" ht="23.25" customHeight="1">
      <c r="A34" s="101" t="s">
        <v>11</v>
      </c>
      <c r="B34" s="102"/>
      <c r="C34" s="128" t="s">
        <v>29</v>
      </c>
      <c r="D34" s="110" t="s">
        <v>53</v>
      </c>
      <c r="E34" s="129" t="s">
        <v>41</v>
      </c>
      <c r="F34" s="130"/>
      <c r="G34" s="110" t="s">
        <v>42</v>
      </c>
      <c r="H34" s="110" t="s">
        <v>43</v>
      </c>
      <c r="I34" s="31"/>
      <c r="J34" s="31"/>
    </row>
    <row r="35" spans="1:10" ht="15" customHeight="1">
      <c r="A35" s="103"/>
      <c r="B35" s="104"/>
      <c r="C35" s="128"/>
      <c r="D35" s="111"/>
      <c r="E35" s="131" t="s">
        <v>25</v>
      </c>
      <c r="F35" s="132"/>
      <c r="G35" s="111"/>
      <c r="H35" s="111"/>
      <c r="I35" s="31"/>
      <c r="J35" s="31"/>
    </row>
    <row r="36" spans="1:10" ht="22.5">
      <c r="A36" s="105"/>
      <c r="B36" s="106"/>
      <c r="C36" s="33" t="s">
        <v>28</v>
      </c>
      <c r="D36" s="112"/>
      <c r="E36" s="133" t="s">
        <v>13</v>
      </c>
      <c r="F36" s="134"/>
      <c r="G36" s="112"/>
      <c r="H36" s="112"/>
      <c r="I36" s="31"/>
      <c r="J36" s="31"/>
    </row>
    <row r="37" spans="1:10" ht="12.75" customHeight="1">
      <c r="A37" s="126"/>
      <c r="B37" s="127"/>
      <c r="C37" s="25"/>
      <c r="D37" s="24">
        <f>0.5*C37</f>
        <v>0</v>
      </c>
      <c r="E37" s="99">
        <f>D37*0.8</f>
        <v>0</v>
      </c>
      <c r="F37" s="93"/>
      <c r="G37" s="24">
        <f>D37*0.4</f>
        <v>0</v>
      </c>
      <c r="H37" s="25">
        <f>SUM(D37:G37)</f>
        <v>0</v>
      </c>
      <c r="I37" s="31"/>
      <c r="J37" s="31"/>
    </row>
    <row r="38" spans="1:10" ht="12.75" customHeight="1">
      <c r="A38" s="135"/>
      <c r="B38" s="135"/>
      <c r="C38" s="25"/>
      <c r="D38" s="24">
        <f>0.5*C38</f>
        <v>0</v>
      </c>
      <c r="E38" s="99">
        <f>D38*0.8</f>
        <v>0</v>
      </c>
      <c r="F38" s="100"/>
      <c r="G38" s="24">
        <f>D38*0.4</f>
        <v>0</v>
      </c>
      <c r="H38" s="25">
        <f>SUM(D38:G38)</f>
        <v>0</v>
      </c>
      <c r="I38" s="31"/>
      <c r="J38" s="31"/>
    </row>
    <row r="39" spans="1:10" ht="12.75" customHeight="1">
      <c r="A39" s="135"/>
      <c r="B39" s="135"/>
      <c r="C39" s="25"/>
      <c r="D39" s="24">
        <f>0.5*C39</f>
        <v>0</v>
      </c>
      <c r="E39" s="99">
        <f>D39*0.8</f>
        <v>0</v>
      </c>
      <c r="F39" s="100"/>
      <c r="G39" s="24">
        <f>D39*0.4</f>
        <v>0</v>
      </c>
      <c r="H39" s="25">
        <f>SUM(D39:G39)</f>
        <v>0</v>
      </c>
      <c r="I39" s="31"/>
      <c r="J39" s="31"/>
    </row>
    <row r="40" spans="1:10" ht="12.75" customHeight="1">
      <c r="A40" s="135"/>
      <c r="B40" s="135"/>
      <c r="C40" s="25"/>
      <c r="D40" s="24">
        <f>0.5*C40</f>
        <v>0</v>
      </c>
      <c r="E40" s="99">
        <f>D40*0.8</f>
        <v>0</v>
      </c>
      <c r="F40" s="100"/>
      <c r="G40" s="24">
        <f>D40*0.4</f>
        <v>0</v>
      </c>
      <c r="H40" s="25">
        <f>SUM(D40:G40)</f>
        <v>0</v>
      </c>
      <c r="I40" s="31"/>
      <c r="J40" s="31"/>
    </row>
    <row r="41" spans="1:10" ht="18" customHeight="1">
      <c r="A41" s="88" t="s">
        <v>56</v>
      </c>
      <c r="B41" s="89"/>
      <c r="C41" s="89"/>
      <c r="D41" s="89"/>
      <c r="E41" s="89"/>
      <c r="F41" s="89"/>
      <c r="G41" s="89"/>
      <c r="H41" s="89"/>
      <c r="I41" s="31"/>
      <c r="J41" s="31"/>
    </row>
    <row r="42" spans="1:10" ht="10.5" customHeight="1">
      <c r="A42" s="90"/>
      <c r="B42" s="91"/>
      <c r="C42" s="91"/>
      <c r="D42" s="91"/>
      <c r="E42" s="91"/>
      <c r="F42" s="91"/>
      <c r="G42" s="91"/>
      <c r="H42" s="91"/>
      <c r="I42" s="31"/>
      <c r="J42" s="31"/>
    </row>
    <row r="43" spans="1:10" ht="27.75" customHeight="1">
      <c r="A43" s="90"/>
      <c r="B43" s="91"/>
      <c r="C43" s="91"/>
      <c r="D43" s="91"/>
      <c r="E43" s="91"/>
      <c r="F43" s="91"/>
      <c r="G43" s="91"/>
      <c r="H43" s="91"/>
      <c r="I43" s="31"/>
      <c r="J43" s="31"/>
    </row>
    <row r="44" spans="1:10" ht="7.5" customHeight="1">
      <c r="A44" s="51"/>
      <c r="B44" s="50"/>
      <c r="C44" s="50"/>
      <c r="D44" s="50"/>
      <c r="E44" s="50"/>
      <c r="F44" s="50"/>
      <c r="G44" s="50"/>
      <c r="H44" s="50"/>
      <c r="I44" s="31"/>
      <c r="J44" s="31"/>
    </row>
    <row r="45" spans="1:10" ht="12.75">
      <c r="A45" s="80" t="s">
        <v>36</v>
      </c>
      <c r="B45" s="81"/>
      <c r="C45" s="81"/>
      <c r="D45" s="81"/>
      <c r="E45" s="81"/>
      <c r="F45" s="81"/>
      <c r="G45" s="81"/>
      <c r="H45" s="82"/>
      <c r="I45" s="55">
        <f>SUM(H37:H40)</f>
        <v>0</v>
      </c>
      <c r="J45" s="32"/>
    </row>
    <row r="46" spans="1:10" s="54" customFormat="1" ht="12.75">
      <c r="A46" s="58" t="s">
        <v>35</v>
      </c>
      <c r="B46" s="57"/>
      <c r="C46" s="57"/>
      <c r="D46" s="57"/>
      <c r="E46" s="57"/>
      <c r="F46" s="57"/>
      <c r="G46" s="57"/>
      <c r="H46" s="57"/>
      <c r="I46" s="22"/>
      <c r="J46" s="53"/>
    </row>
    <row r="47" spans="1:8" ht="8.25" customHeight="1" thickBot="1">
      <c r="A47" s="56"/>
      <c r="B47" s="28"/>
      <c r="C47" s="28"/>
      <c r="D47" s="28"/>
      <c r="E47" s="28"/>
      <c r="F47" s="28"/>
      <c r="G47" s="28"/>
      <c r="H47" s="28"/>
    </row>
    <row r="48" spans="1:9" ht="12.75" customHeight="1" thickBot="1">
      <c r="A48" s="28"/>
      <c r="C48" s="86" t="s">
        <v>39</v>
      </c>
      <c r="D48" s="75"/>
      <c r="E48" s="75"/>
      <c r="F48" s="75"/>
      <c r="G48" s="75"/>
      <c r="H48" s="87"/>
      <c r="I48" s="35" t="e">
        <f>I30+I45</f>
        <v>#DIV/0!</v>
      </c>
    </row>
    <row r="49" spans="1:9" ht="9" customHeight="1" thickBot="1">
      <c r="A49" s="4"/>
      <c r="B49" s="26"/>
      <c r="C49" s="26"/>
      <c r="D49" s="28"/>
      <c r="F49" s="27"/>
      <c r="G49" s="27"/>
      <c r="H49" s="29"/>
      <c r="I49" s="34"/>
    </row>
    <row r="50" spans="1:10" ht="12.75" customHeight="1" thickBot="1">
      <c r="A50" s="4"/>
      <c r="C50" s="86" t="s">
        <v>40</v>
      </c>
      <c r="D50" s="75"/>
      <c r="E50" s="75"/>
      <c r="F50" s="75"/>
      <c r="G50" s="75"/>
      <c r="H50" s="87"/>
      <c r="I50" s="60">
        <f>I31+I46</f>
        <v>0</v>
      </c>
      <c r="J50" s="38"/>
    </row>
    <row r="51" spans="1:8" s="52" customFormat="1" ht="9" customHeight="1">
      <c r="A51" s="40"/>
      <c r="B51" s="26"/>
      <c r="C51" s="26"/>
      <c r="D51" s="26"/>
      <c r="E51" s="26"/>
      <c r="F51" s="26"/>
      <c r="G51" s="26"/>
      <c r="H51" s="26"/>
    </row>
    <row r="52" spans="1:9" s="11" customFormat="1" ht="55.5" customHeight="1">
      <c r="A52" s="85" t="s">
        <v>44</v>
      </c>
      <c r="B52" s="75"/>
      <c r="C52" s="75"/>
      <c r="D52" s="75"/>
      <c r="E52" s="75"/>
      <c r="F52" s="75"/>
      <c r="G52" s="75"/>
      <c r="H52" s="75"/>
      <c r="I52" s="75"/>
    </row>
    <row r="53" spans="1:9" s="11" customFormat="1" ht="12.75">
      <c r="A53" s="26"/>
      <c r="B53" s="26"/>
      <c r="C53" s="26"/>
      <c r="D53" s="26"/>
      <c r="E53" s="26"/>
      <c r="F53" s="26"/>
      <c r="G53" s="26"/>
      <c r="H53" s="26"/>
      <c r="I53" s="26"/>
    </row>
    <row r="54" spans="1:9" s="11" customFormat="1" ht="39" customHeight="1">
      <c r="A54" s="26"/>
      <c r="B54" s="26"/>
      <c r="C54" s="26"/>
      <c r="D54" s="26"/>
      <c r="E54" s="26"/>
      <c r="F54" s="26"/>
      <c r="G54" s="26"/>
      <c r="H54" s="26"/>
      <c r="I54" s="26"/>
    </row>
    <row r="55" spans="1:9" s="11" customFormat="1" ht="12.75">
      <c r="A55" s="26"/>
      <c r="B55" s="26"/>
      <c r="C55" s="26"/>
      <c r="D55" s="26"/>
      <c r="E55" s="26"/>
      <c r="F55" s="26"/>
      <c r="G55" s="26"/>
      <c r="H55" s="26"/>
      <c r="I55" s="26"/>
    </row>
    <row r="56" spans="1:9" s="11" customFormat="1" ht="12.75">
      <c r="A56" s="26"/>
      <c r="B56" s="26"/>
      <c r="C56" s="26"/>
      <c r="D56" s="26"/>
      <c r="E56" s="26"/>
      <c r="F56" s="26"/>
      <c r="G56" s="26"/>
      <c r="H56" s="26"/>
      <c r="I56" s="26"/>
    </row>
    <row r="57" spans="1:8" s="11" customFormat="1" ht="11.25">
      <c r="A57" s="83"/>
      <c r="B57" s="84"/>
      <c r="C57" s="84"/>
      <c r="D57" s="84"/>
      <c r="E57" s="84"/>
      <c r="F57" s="84"/>
      <c r="G57" s="84"/>
      <c r="H57" s="84"/>
    </row>
    <row r="58" spans="1:8" s="11" customFormat="1" ht="11.25">
      <c r="A58" s="84"/>
      <c r="B58" s="84"/>
      <c r="C58" s="84"/>
      <c r="D58" s="84"/>
      <c r="E58" s="84"/>
      <c r="F58" s="84"/>
      <c r="G58" s="84"/>
      <c r="H58" s="84"/>
    </row>
    <row r="59" spans="1:8" s="11" customFormat="1" ht="11.25">
      <c r="A59" s="84"/>
      <c r="B59" s="84"/>
      <c r="C59" s="84"/>
      <c r="D59" s="84"/>
      <c r="E59" s="84"/>
      <c r="F59" s="84"/>
      <c r="G59" s="84"/>
      <c r="H59" s="84"/>
    </row>
    <row r="60" spans="1:8" s="11" customFormat="1" ht="11.25">
      <c r="A60" s="84"/>
      <c r="B60" s="84"/>
      <c r="C60" s="84"/>
      <c r="D60" s="84"/>
      <c r="E60" s="84"/>
      <c r="F60" s="84"/>
      <c r="G60" s="84"/>
      <c r="H60" s="84"/>
    </row>
    <row r="61" spans="1:8" s="11" customFormat="1" ht="11.25">
      <c r="A61" s="13"/>
      <c r="B61" s="13"/>
      <c r="C61" s="13"/>
      <c r="D61" s="13"/>
      <c r="E61" s="13"/>
      <c r="F61" s="13"/>
      <c r="G61" s="13"/>
      <c r="H61" s="13"/>
    </row>
    <row r="62" spans="1:8" s="11" customFormat="1" ht="11.25">
      <c r="A62" s="13"/>
      <c r="B62" s="13"/>
      <c r="C62" s="13"/>
      <c r="D62" s="13"/>
      <c r="E62" s="13"/>
      <c r="F62" s="13"/>
      <c r="G62" s="13"/>
      <c r="H62" s="13"/>
    </row>
  </sheetData>
  <sheetProtection sheet="1"/>
  <mergeCells count="43">
    <mergeCell ref="E40:F40"/>
    <mergeCell ref="E39:F39"/>
    <mergeCell ref="A39:B39"/>
    <mergeCell ref="E37:F37"/>
    <mergeCell ref="A40:B40"/>
    <mergeCell ref="A21:C21"/>
    <mergeCell ref="A38:B38"/>
    <mergeCell ref="A20:C20"/>
    <mergeCell ref="F26:G26"/>
    <mergeCell ref="A33:I33"/>
    <mergeCell ref="A16:B16"/>
    <mergeCell ref="A37:B37"/>
    <mergeCell ref="C34:C35"/>
    <mergeCell ref="E34:F36"/>
    <mergeCell ref="A25:C25"/>
    <mergeCell ref="G34:G36"/>
    <mergeCell ref="H34:H36"/>
    <mergeCell ref="H6:I6"/>
    <mergeCell ref="D6:G6"/>
    <mergeCell ref="C9:D9"/>
    <mergeCell ref="E38:F38"/>
    <mergeCell ref="A34:B36"/>
    <mergeCell ref="A26:C26"/>
    <mergeCell ref="D34:D36"/>
    <mergeCell ref="A27:C27"/>
    <mergeCell ref="E16:G16"/>
    <mergeCell ref="A18:I18"/>
    <mergeCell ref="A45:H45"/>
    <mergeCell ref="A57:H60"/>
    <mergeCell ref="A52:I52"/>
    <mergeCell ref="C50:H50"/>
    <mergeCell ref="C48:H48"/>
    <mergeCell ref="A41:H43"/>
    <mergeCell ref="A1:I1"/>
    <mergeCell ref="G3:I3"/>
    <mergeCell ref="A2:I2"/>
    <mergeCell ref="F24:G24"/>
    <mergeCell ref="A4:I4"/>
    <mergeCell ref="A13:B13"/>
    <mergeCell ref="A14:B14"/>
    <mergeCell ref="A23:C23"/>
    <mergeCell ref="A12:B12"/>
    <mergeCell ref="B6:C6"/>
  </mergeCells>
  <printOptions horizontalCentered="1" verticalCentered="1"/>
  <pageMargins left="0.39" right="0.39" top="0.37" bottom="0.41" header="0.21" footer="0.16"/>
  <pageSetup horizontalDpi="600" verticalDpi="600" orientation="portrait" r:id="rId1"/>
  <headerFooter alignWithMargins="0">
    <oddFooter>&amp;L&amp;9This data sheet was drafted in July 2006 by the Wisconsin Department of Agriculture, Trade and Consumer Protection.  Sheet modified in April 2018.</oddFooter>
  </headerFooter>
  <rowBreaks count="1" manualBreakCount="1">
    <brk id="52" max="8" man="1"/>
  </rowBreaks>
</worksheet>
</file>

<file path=xl/worksheets/sheet2.xml><?xml version="1.0" encoding="utf-8"?>
<worksheet xmlns="http://schemas.openxmlformats.org/spreadsheetml/2006/main" xmlns:r="http://schemas.openxmlformats.org/officeDocument/2006/relationships">
  <dimension ref="A1:C4"/>
  <sheetViews>
    <sheetView zoomScalePageLayoutView="0" workbookViewId="0" topLeftCell="A1">
      <selection activeCell="A1" sqref="A1"/>
    </sheetView>
  </sheetViews>
  <sheetFormatPr defaultColWidth="9.140625" defaultRowHeight="12.75"/>
  <cols>
    <col min="2" max="2" width="60.421875" style="0" bestFit="1" customWidth="1"/>
    <col min="3" max="3" width="7.140625" style="0" bestFit="1" customWidth="1"/>
  </cols>
  <sheetData>
    <row r="1" spans="1:3" ht="12.75">
      <c r="A1" t="s">
        <v>1</v>
      </c>
      <c r="B1" t="s">
        <v>2</v>
      </c>
      <c r="C1" s="1">
        <v>5</v>
      </c>
    </row>
    <row r="2" spans="2:3" ht="12.75">
      <c r="B2" t="s">
        <v>3</v>
      </c>
      <c r="C2" s="1">
        <v>7</v>
      </c>
    </row>
    <row r="3" spans="2:3" ht="12.75">
      <c r="B3" t="s">
        <v>4</v>
      </c>
      <c r="C3" s="1">
        <v>9</v>
      </c>
    </row>
    <row r="4" spans="2:3" ht="12.75">
      <c r="B4" t="s">
        <v>5</v>
      </c>
      <c r="C4" s="1">
        <v>10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CREP Equivalent Calculation Sheet</dc:title>
  <dc:subject/>
  <dc:creator>Richard Castelnuovo</dc:creator>
  <cp:keywords/>
  <dc:description/>
  <cp:lastModifiedBy>Castelnuovo, Richard M</cp:lastModifiedBy>
  <cp:lastPrinted>2018-04-12T13:30:38Z</cp:lastPrinted>
  <dcterms:created xsi:type="dcterms:W3CDTF">2002-11-06T20:39:56Z</dcterms:created>
  <dcterms:modified xsi:type="dcterms:W3CDTF">2018-04-12T13:33:25Z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bure">
    <vt:lpwstr>LWB</vt:lpwstr>
  </property>
  <property fmtid="{D5CDD505-2E9C-101B-9397-08002B2CF9AE}" pid="4" name=".divisi">
    <vt:lpwstr>3</vt:lpwstr>
  </property>
  <property fmtid="{D5CDD505-2E9C-101B-9397-08002B2CF9AE}" pid="5" name=".globalNavigati">
    <vt:lpwstr>4</vt:lpwstr>
  </property>
  <property fmtid="{D5CDD505-2E9C-101B-9397-08002B2CF9AE}" pid="6" name=".progr">
    <vt:lpwstr>SWRM</vt:lpwstr>
  </property>
</Properties>
</file>